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<sst xmlns="http://schemas.openxmlformats.org/spreadsheetml/2006/main" count="55" uniqueCount="30">
  <si>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</si>
  <si>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</si>
  <si>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</si>
  <si>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</si>
  <si>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</si>
  <si>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</si>
  <si>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</si>
  <si>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</si>
  <si>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</si>
  <si>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</si>
  <si>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</si>
  <si>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</si>
  <si>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</si>
  <si>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</si>
  <si>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</si>
  <si>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</si>
  <si>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</si>
  <si>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</si>
  <si>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</si>
  <si>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</si>
  <si>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</si>
  <si>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</si>
  <si>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</si>
  <si>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</si>
  <si>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</si>
  <si>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</si>
  <si>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</si>
  <si>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Ιαν.΄22</t>
  </si>
  <si>
    <t>Φεβ.΄22</t>
  </si>
  <si>
    <t>ΠΙΝΑΚΑΣ 13 : Εγγεγραμμένη Ανεργία κατά Επαγγελματική Κατηγορία και Επαρχία τον Ιανουάριο και Φεβρουάριο του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</si>
</sst>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7" zoomScaleNormal="77" zoomScalePageLayoutView="0" workbookViewId="0" topLeftCell="A1">
      <selection activeCell="P36" sqref="P36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8515625" style="0" customWidth="1"/>
    <col min="4" max="4" width="10.140625" style="0" customWidth="1"/>
    <col min="5" max="5" width="6.7109375" style="1" bestFit="1" customWidth="1"/>
    <col min="6" max="6" width="6.8515625" style="1" customWidth="1"/>
    <col min="7" max="8" width="10.28125" style="0" customWidth="1"/>
    <col min="9" max="9" width="6.00390625" style="1" customWidth="1"/>
    <col min="10" max="10" width="6.7109375" style="1" customWidth="1"/>
    <col min="11" max="11" width="10.7109375" style="1" customWidth="1"/>
    <col min="12" max="12" width="9.8515625" style="1" customWidth="1"/>
    <col min="13" max="13" width="6.421875" style="1" customWidth="1"/>
    <col min="14" max="14" width="8.140625" style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10.281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7" t="s">
        <v>4</v>
      </c>
      <c r="D3" s="37"/>
      <c r="E3" s="37"/>
      <c r="F3" s="37"/>
      <c r="G3" s="37" t="s">
        <v>13</v>
      </c>
      <c r="H3" s="37"/>
      <c r="I3" s="37"/>
      <c r="J3" s="37"/>
      <c r="K3" s="37" t="s">
        <v>8</v>
      </c>
      <c r="L3" s="37"/>
      <c r="M3" s="37"/>
      <c r="N3" s="37"/>
      <c r="O3" s="37" t="s">
        <v>2</v>
      </c>
      <c r="P3" s="37"/>
      <c r="Q3" s="37"/>
      <c r="R3" s="37"/>
      <c r="S3" s="37" t="s">
        <v>5</v>
      </c>
      <c r="T3" s="37"/>
      <c r="U3" s="37"/>
      <c r="V3" s="37"/>
      <c r="W3" s="37" t="s">
        <v>3</v>
      </c>
      <c r="X3" s="37"/>
      <c r="Y3" s="37"/>
      <c r="Z3" s="38"/>
    </row>
    <row r="4" spans="1:26" s="2" customFormat="1" ht="12.75">
      <c r="A4" s="23"/>
      <c r="B4" s="15" t="s">
        <v>12</v>
      </c>
      <c r="C4" s="16" t="s">
        <v>27</v>
      </c>
      <c r="D4" s="16" t="s">
        <v>28</v>
      </c>
      <c r="E4" s="39" t="s">
        <v>1</v>
      </c>
      <c r="F4" s="39"/>
      <c r="G4" s="16" t="s">
        <v>27</v>
      </c>
      <c r="H4" s="16" t="s">
        <v>28</v>
      </c>
      <c r="I4" s="39" t="s">
        <v>1</v>
      </c>
      <c r="J4" s="39"/>
      <c r="K4" s="16" t="s">
        <v>27</v>
      </c>
      <c r="L4" s="16" t="s">
        <v>28</v>
      </c>
      <c r="M4" s="39" t="s">
        <v>1</v>
      </c>
      <c r="N4" s="39"/>
      <c r="O4" s="16" t="s">
        <v>27</v>
      </c>
      <c r="P4" s="16" t="s">
        <v>28</v>
      </c>
      <c r="Q4" s="39" t="s">
        <v>1</v>
      </c>
      <c r="R4" s="39"/>
      <c r="S4" s="16" t="s">
        <v>27</v>
      </c>
      <c r="T4" s="16" t="s">
        <v>28</v>
      </c>
      <c r="U4" s="39" t="s">
        <v>1</v>
      </c>
      <c r="V4" s="39"/>
      <c r="W4" s="16" t="s">
        <v>27</v>
      </c>
      <c r="X4" s="16" t="s">
        <v>28</v>
      </c>
      <c r="Y4" s="39" t="s">
        <v>1</v>
      </c>
      <c r="Z4" s="40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319</v>
      </c>
      <c r="D6" s="33">
        <v>322</v>
      </c>
      <c r="E6" s="10">
        <f>D6-C6</f>
        <v>3</v>
      </c>
      <c r="F6" s="30">
        <f>E6/C6</f>
        <v>0.009404388714733543</v>
      </c>
      <c r="G6" s="33">
        <v>70</v>
      </c>
      <c r="H6" s="33">
        <v>71</v>
      </c>
      <c r="I6" s="10">
        <f>H6-G6</f>
        <v>1</v>
      </c>
      <c r="J6" s="30">
        <f>I6/G6</f>
        <v>0.014285714285714285</v>
      </c>
      <c r="K6" s="33">
        <v>36</v>
      </c>
      <c r="L6" s="33">
        <v>37</v>
      </c>
      <c r="M6" s="10">
        <f>L6-K6</f>
        <v>1</v>
      </c>
      <c r="N6" s="30">
        <f>M6/K6</f>
        <v>0.027777777777777776</v>
      </c>
      <c r="O6" s="33">
        <v>158</v>
      </c>
      <c r="P6" s="33">
        <v>161</v>
      </c>
      <c r="Q6" s="10">
        <f>P6-O6</f>
        <v>3</v>
      </c>
      <c r="R6" s="30">
        <f>Q6/O6</f>
        <v>0.0189873417721519</v>
      </c>
      <c r="S6" s="33">
        <v>60</v>
      </c>
      <c r="T6" s="33">
        <v>56</v>
      </c>
      <c r="U6" s="10">
        <f>T6-S6</f>
        <v>-4</v>
      </c>
      <c r="V6" s="30">
        <f>U6/S6</f>
        <v>-0.06666666666666667</v>
      </c>
      <c r="W6" s="31">
        <f>SUM(C6,G6,K6,O6,S6)</f>
        <v>643</v>
      </c>
      <c r="X6" s="31">
        <f>SUM(D6,H6,L6,P6,T6)</f>
        <v>647</v>
      </c>
      <c r="Y6" s="10">
        <f>X6-W6</f>
        <v>4</v>
      </c>
      <c r="Z6" s="11">
        <f>Y6/W6</f>
        <v>0.006220839813374806</v>
      </c>
      <c r="AA6" s="13"/>
    </row>
    <row r="7" spans="1:26" s="2" customFormat="1" ht="22.5" customHeight="1">
      <c r="A7" s="25">
        <v>2</v>
      </c>
      <c r="B7" s="20" t="s">
        <v>16</v>
      </c>
      <c r="C7" s="33">
        <v>519</v>
      </c>
      <c r="D7" s="33">
        <v>528</v>
      </c>
      <c r="E7" s="10">
        <f aca="true" t="shared" si="0" ref="E7:E16">D7-C7</f>
        <v>9</v>
      </c>
      <c r="F7" s="30">
        <f aca="true" t="shared" si="1" ref="F7:F17">E7/C7</f>
        <v>0.017341040462427744</v>
      </c>
      <c r="G7" s="33">
        <v>191</v>
      </c>
      <c r="H7" s="33">
        <v>188</v>
      </c>
      <c r="I7" s="10">
        <f aca="true" t="shared" si="2" ref="I7:I17">H7-G7</f>
        <v>-3</v>
      </c>
      <c r="J7" s="30">
        <f aca="true" t="shared" si="3" ref="J7:J17">I7/G7</f>
        <v>-0.015706806282722512</v>
      </c>
      <c r="K7" s="33">
        <v>52</v>
      </c>
      <c r="L7" s="33">
        <v>55</v>
      </c>
      <c r="M7" s="10">
        <f aca="true" t="shared" si="4" ref="M7:M17">L7-K7</f>
        <v>3</v>
      </c>
      <c r="N7" s="30">
        <f aca="true" t="shared" si="5" ref="N7:N17">M7/K7</f>
        <v>0.057692307692307696</v>
      </c>
      <c r="O7" s="33">
        <v>400</v>
      </c>
      <c r="P7" s="33">
        <v>378</v>
      </c>
      <c r="Q7" s="10">
        <f aca="true" t="shared" si="6" ref="Q7:Q17">P7-O7</f>
        <v>-22</v>
      </c>
      <c r="R7" s="30">
        <f aca="true" t="shared" si="7" ref="R7:R17">Q7/O7</f>
        <v>-0.055</v>
      </c>
      <c r="S7" s="33">
        <v>120</v>
      </c>
      <c r="T7" s="33">
        <v>127</v>
      </c>
      <c r="U7" s="10">
        <f aca="true" t="shared" si="8" ref="U7:U17">T7-S7</f>
        <v>7</v>
      </c>
      <c r="V7" s="30">
        <f aca="true" t="shared" si="9" ref="V7:V17">U7/S7</f>
        <v>0.058333333333333334</v>
      </c>
      <c r="W7" s="31">
        <f>SUM(S7,O7,K7,G7,C7)</f>
        <v>1282</v>
      </c>
      <c r="X7" s="31">
        <f aca="true" t="shared" si="10" ref="X7:X16">SUM(D7,H7,L7,P7,T7)</f>
        <v>1276</v>
      </c>
      <c r="Y7" s="10">
        <f aca="true" t="shared" si="11" ref="Y7:Y17">X7-W7</f>
        <v>-6</v>
      </c>
      <c r="Z7" s="11">
        <f aca="true" t="shared" si="12" ref="Z7:Z17">Y7/W7</f>
        <v>-0.0046801872074883</v>
      </c>
    </row>
    <row r="8" spans="1:26" s="2" customFormat="1" ht="22.5" customHeight="1">
      <c r="A8" s="25">
        <v>3</v>
      </c>
      <c r="B8" s="20" t="s">
        <v>17</v>
      </c>
      <c r="C8" s="33">
        <v>317</v>
      </c>
      <c r="D8" s="33">
        <v>308</v>
      </c>
      <c r="E8" s="10">
        <f t="shared" si="0"/>
        <v>-9</v>
      </c>
      <c r="F8" s="30">
        <f t="shared" si="1"/>
        <v>-0.028391167192429023</v>
      </c>
      <c r="G8" s="33">
        <v>136</v>
      </c>
      <c r="H8" s="33">
        <v>133</v>
      </c>
      <c r="I8" s="10">
        <f t="shared" si="2"/>
        <v>-3</v>
      </c>
      <c r="J8" s="30">
        <f t="shared" si="3"/>
        <v>-0.022058823529411766</v>
      </c>
      <c r="K8" s="33">
        <v>77</v>
      </c>
      <c r="L8" s="33">
        <v>72</v>
      </c>
      <c r="M8" s="10">
        <f t="shared" si="4"/>
        <v>-5</v>
      </c>
      <c r="N8" s="30">
        <f t="shared" si="5"/>
        <v>-0.06493506493506493</v>
      </c>
      <c r="O8" s="33">
        <v>211</v>
      </c>
      <c r="P8" s="33">
        <v>210</v>
      </c>
      <c r="Q8" s="10">
        <f t="shared" si="6"/>
        <v>-1</v>
      </c>
      <c r="R8" s="30">
        <f t="shared" si="7"/>
        <v>-0.004739336492890996</v>
      </c>
      <c r="S8" s="33">
        <v>93</v>
      </c>
      <c r="T8" s="33">
        <v>81</v>
      </c>
      <c r="U8" s="10">
        <f t="shared" si="8"/>
        <v>-12</v>
      </c>
      <c r="V8" s="30">
        <f t="shared" si="9"/>
        <v>-0.12903225806451613</v>
      </c>
      <c r="W8" s="31">
        <f aca="true" t="shared" si="13" ref="W8:W16">SUM(S8,O8,K8,G8,C8)</f>
        <v>834</v>
      </c>
      <c r="X8" s="31">
        <f t="shared" si="10"/>
        <v>804</v>
      </c>
      <c r="Y8" s="10">
        <f t="shared" si="11"/>
        <v>-30</v>
      </c>
      <c r="Z8" s="11">
        <f t="shared" si="12"/>
        <v>-0.03597122302158273</v>
      </c>
    </row>
    <row r="9" spans="1:27" s="2" customFormat="1" ht="22.5" customHeight="1">
      <c r="A9" s="25">
        <v>4</v>
      </c>
      <c r="B9" s="19" t="s">
        <v>18</v>
      </c>
      <c r="C9" s="33">
        <v>807</v>
      </c>
      <c r="D9" s="33">
        <v>805</v>
      </c>
      <c r="E9" s="10">
        <f t="shared" si="0"/>
        <v>-2</v>
      </c>
      <c r="F9" s="30">
        <f t="shared" si="1"/>
        <v>-0.0024783147459727386</v>
      </c>
      <c r="G9" s="33">
        <v>461</v>
      </c>
      <c r="H9" s="33">
        <v>466</v>
      </c>
      <c r="I9" s="10">
        <f t="shared" si="2"/>
        <v>5</v>
      </c>
      <c r="J9" s="30">
        <f t="shared" si="3"/>
        <v>0.010845986984815618</v>
      </c>
      <c r="K9" s="33">
        <v>314</v>
      </c>
      <c r="L9" s="33">
        <v>322</v>
      </c>
      <c r="M9" s="10">
        <f t="shared" si="4"/>
        <v>8</v>
      </c>
      <c r="N9" s="30">
        <f t="shared" si="5"/>
        <v>0.025477707006369428</v>
      </c>
      <c r="O9" s="33">
        <v>695</v>
      </c>
      <c r="P9" s="33">
        <v>685</v>
      </c>
      <c r="Q9" s="10">
        <f t="shared" si="6"/>
        <v>-10</v>
      </c>
      <c r="R9" s="30">
        <f t="shared" si="7"/>
        <v>-0.014388489208633094</v>
      </c>
      <c r="S9" s="33">
        <v>299</v>
      </c>
      <c r="T9" s="33">
        <v>275</v>
      </c>
      <c r="U9" s="10">
        <f t="shared" si="8"/>
        <v>-24</v>
      </c>
      <c r="V9" s="30">
        <f t="shared" si="9"/>
        <v>-0.0802675585284281</v>
      </c>
      <c r="W9" s="31">
        <f t="shared" si="13"/>
        <v>2576</v>
      </c>
      <c r="X9" s="31">
        <f t="shared" si="10"/>
        <v>2553</v>
      </c>
      <c r="Y9" s="10">
        <f t="shared" si="11"/>
        <v>-23</v>
      </c>
      <c r="Z9" s="11">
        <f t="shared" si="12"/>
        <v>-0.008928571428571428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682</v>
      </c>
      <c r="D10" s="33">
        <v>713</v>
      </c>
      <c r="E10" s="10">
        <f t="shared" si="0"/>
        <v>31</v>
      </c>
      <c r="F10" s="30">
        <f t="shared" si="1"/>
        <v>0.045454545454545456</v>
      </c>
      <c r="G10" s="33">
        <v>699</v>
      </c>
      <c r="H10" s="33">
        <v>716</v>
      </c>
      <c r="I10" s="10">
        <f t="shared" si="2"/>
        <v>17</v>
      </c>
      <c r="J10" s="30">
        <f t="shared" si="3"/>
        <v>0.024320457796852647</v>
      </c>
      <c r="K10" s="33">
        <v>1518</v>
      </c>
      <c r="L10" s="33">
        <v>1487</v>
      </c>
      <c r="M10" s="10">
        <f t="shared" si="4"/>
        <v>-31</v>
      </c>
      <c r="N10" s="30">
        <f t="shared" si="5"/>
        <v>-0.020421607378129116</v>
      </c>
      <c r="O10" s="33">
        <v>884</v>
      </c>
      <c r="P10" s="33">
        <v>889</v>
      </c>
      <c r="Q10" s="10">
        <f t="shared" si="6"/>
        <v>5</v>
      </c>
      <c r="R10" s="30">
        <f t="shared" si="7"/>
        <v>0.005656108597285068</v>
      </c>
      <c r="S10" s="33">
        <v>900</v>
      </c>
      <c r="T10" s="33">
        <v>850</v>
      </c>
      <c r="U10" s="10">
        <f t="shared" si="8"/>
        <v>-50</v>
      </c>
      <c r="V10" s="30">
        <f t="shared" si="9"/>
        <v>-0.05555555555555555</v>
      </c>
      <c r="W10" s="31">
        <f t="shared" si="13"/>
        <v>4683</v>
      </c>
      <c r="X10" s="31">
        <f t="shared" si="10"/>
        <v>4655</v>
      </c>
      <c r="Y10" s="10">
        <f t="shared" si="11"/>
        <v>-28</v>
      </c>
      <c r="Z10" s="11">
        <f t="shared" si="12"/>
        <v>-0.005979073243647235</v>
      </c>
    </row>
    <row r="11" spans="1:26" s="2" customFormat="1" ht="22.5" customHeight="1">
      <c r="A11" s="25">
        <v>6</v>
      </c>
      <c r="B11" s="19" t="s">
        <v>20</v>
      </c>
      <c r="C11" s="33">
        <v>7</v>
      </c>
      <c r="D11" s="33">
        <v>7</v>
      </c>
      <c r="E11" s="10">
        <f t="shared" si="0"/>
        <v>0</v>
      </c>
      <c r="F11" s="30">
        <f t="shared" si="1"/>
        <v>0</v>
      </c>
      <c r="G11" s="33">
        <v>5</v>
      </c>
      <c r="H11" s="33">
        <v>5</v>
      </c>
      <c r="I11" s="10">
        <f t="shared" si="2"/>
        <v>0</v>
      </c>
      <c r="J11" s="30">
        <f t="shared" si="3"/>
        <v>0</v>
      </c>
      <c r="K11" s="33">
        <v>12</v>
      </c>
      <c r="L11" s="33">
        <v>12</v>
      </c>
      <c r="M11" s="10">
        <f t="shared" si="4"/>
        <v>0</v>
      </c>
      <c r="N11" s="30">
        <f t="shared" si="5"/>
        <v>0</v>
      </c>
      <c r="O11" s="33">
        <v>5</v>
      </c>
      <c r="P11" s="33">
        <v>6</v>
      </c>
      <c r="Q11" s="10">
        <f t="shared" si="6"/>
        <v>1</v>
      </c>
      <c r="R11" s="30">
        <f t="shared" si="7"/>
        <v>0.2</v>
      </c>
      <c r="S11" s="33">
        <v>10</v>
      </c>
      <c r="T11" s="33">
        <v>7</v>
      </c>
      <c r="U11" s="10">
        <f t="shared" si="8"/>
        <v>-3</v>
      </c>
      <c r="V11" s="30">
        <f t="shared" si="9"/>
        <v>-0.3</v>
      </c>
      <c r="W11" s="31">
        <f t="shared" si="13"/>
        <v>39</v>
      </c>
      <c r="X11" s="31">
        <f t="shared" si="10"/>
        <v>37</v>
      </c>
      <c r="Y11" s="10">
        <f t="shared" si="11"/>
        <v>-2</v>
      </c>
      <c r="Z11" s="11">
        <f t="shared" si="12"/>
        <v>-0.05128205128205128</v>
      </c>
    </row>
    <row r="12" spans="1:27" s="2" customFormat="1" ht="22.5" customHeight="1">
      <c r="A12" s="25">
        <v>7</v>
      </c>
      <c r="B12" s="19" t="s">
        <v>21</v>
      </c>
      <c r="C12" s="33">
        <v>248</v>
      </c>
      <c r="D12" s="33">
        <v>233</v>
      </c>
      <c r="E12" s="10">
        <f t="shared" si="0"/>
        <v>-15</v>
      </c>
      <c r="F12" s="30">
        <f t="shared" si="1"/>
        <v>-0.06048387096774194</v>
      </c>
      <c r="G12" s="33">
        <v>106</v>
      </c>
      <c r="H12" s="33">
        <v>117</v>
      </c>
      <c r="I12" s="10">
        <f t="shared" si="2"/>
        <v>11</v>
      </c>
      <c r="J12" s="30">
        <f t="shared" si="3"/>
        <v>0.10377358490566038</v>
      </c>
      <c r="K12" s="33">
        <v>83</v>
      </c>
      <c r="L12" s="33">
        <v>83</v>
      </c>
      <c r="M12" s="10">
        <f t="shared" si="4"/>
        <v>0</v>
      </c>
      <c r="N12" s="30">
        <f t="shared" si="5"/>
        <v>0</v>
      </c>
      <c r="O12" s="33">
        <v>273</v>
      </c>
      <c r="P12" s="33">
        <v>270</v>
      </c>
      <c r="Q12" s="10">
        <f t="shared" si="6"/>
        <v>-3</v>
      </c>
      <c r="R12" s="30">
        <f t="shared" si="7"/>
        <v>-0.01098901098901099</v>
      </c>
      <c r="S12" s="33">
        <v>138</v>
      </c>
      <c r="T12" s="33">
        <v>149</v>
      </c>
      <c r="U12" s="10">
        <f t="shared" si="8"/>
        <v>11</v>
      </c>
      <c r="V12" s="30">
        <f t="shared" si="9"/>
        <v>0.07971014492753623</v>
      </c>
      <c r="W12" s="31">
        <f t="shared" si="13"/>
        <v>848</v>
      </c>
      <c r="X12" s="31">
        <f t="shared" si="10"/>
        <v>852</v>
      </c>
      <c r="Y12" s="10">
        <f t="shared" si="11"/>
        <v>4</v>
      </c>
      <c r="Z12" s="11">
        <f t="shared" si="12"/>
        <v>0.0047169811320754715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90</v>
      </c>
      <c r="D13" s="33">
        <v>90</v>
      </c>
      <c r="E13" s="10">
        <f t="shared" si="0"/>
        <v>0</v>
      </c>
      <c r="F13" s="30">
        <f t="shared" si="1"/>
        <v>0</v>
      </c>
      <c r="G13" s="33">
        <v>106</v>
      </c>
      <c r="H13" s="33">
        <v>102</v>
      </c>
      <c r="I13" s="10">
        <f t="shared" si="2"/>
        <v>-4</v>
      </c>
      <c r="J13" s="30">
        <f t="shared" si="3"/>
        <v>-0.03773584905660377</v>
      </c>
      <c r="K13" s="33">
        <v>78</v>
      </c>
      <c r="L13" s="33">
        <v>82</v>
      </c>
      <c r="M13" s="10">
        <f t="shared" si="4"/>
        <v>4</v>
      </c>
      <c r="N13" s="30">
        <f t="shared" si="5"/>
        <v>0.05128205128205128</v>
      </c>
      <c r="O13" s="33">
        <v>109</v>
      </c>
      <c r="P13" s="33">
        <v>107</v>
      </c>
      <c r="Q13" s="10">
        <f t="shared" si="6"/>
        <v>-2</v>
      </c>
      <c r="R13" s="30">
        <f t="shared" si="7"/>
        <v>-0.01834862385321101</v>
      </c>
      <c r="S13" s="33">
        <v>112</v>
      </c>
      <c r="T13" s="33">
        <v>110</v>
      </c>
      <c r="U13" s="10">
        <f t="shared" si="8"/>
        <v>-2</v>
      </c>
      <c r="V13" s="30">
        <f t="shared" si="9"/>
        <v>-0.017857142857142856</v>
      </c>
      <c r="W13" s="31">
        <f t="shared" si="13"/>
        <v>495</v>
      </c>
      <c r="X13" s="31">
        <f t="shared" si="10"/>
        <v>491</v>
      </c>
      <c r="Y13" s="10">
        <f t="shared" si="11"/>
        <v>-4</v>
      </c>
      <c r="Z13" s="11">
        <f t="shared" si="12"/>
        <v>-0.00808080808080808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525</v>
      </c>
      <c r="D14" s="33">
        <v>555</v>
      </c>
      <c r="E14" s="10">
        <f t="shared" si="0"/>
        <v>30</v>
      </c>
      <c r="F14" s="30">
        <f t="shared" si="1"/>
        <v>0.05714285714285714</v>
      </c>
      <c r="G14" s="33">
        <v>538</v>
      </c>
      <c r="H14" s="33">
        <v>548</v>
      </c>
      <c r="I14" s="10">
        <f t="shared" si="2"/>
        <v>10</v>
      </c>
      <c r="J14" s="30">
        <f t="shared" si="3"/>
        <v>0.01858736059479554</v>
      </c>
      <c r="K14" s="33">
        <v>1021</v>
      </c>
      <c r="L14" s="33">
        <v>986</v>
      </c>
      <c r="M14" s="10">
        <f t="shared" si="4"/>
        <v>-35</v>
      </c>
      <c r="N14" s="30">
        <f t="shared" si="5"/>
        <v>-0.034280117531831536</v>
      </c>
      <c r="O14" s="33">
        <v>593</v>
      </c>
      <c r="P14" s="33">
        <v>583</v>
      </c>
      <c r="Q14" s="10">
        <f t="shared" si="6"/>
        <v>-10</v>
      </c>
      <c r="R14" s="30">
        <f t="shared" si="7"/>
        <v>-0.016863406408094434</v>
      </c>
      <c r="S14" s="33">
        <v>459</v>
      </c>
      <c r="T14" s="33">
        <v>442</v>
      </c>
      <c r="U14" s="10">
        <f t="shared" si="8"/>
        <v>-17</v>
      </c>
      <c r="V14" s="30">
        <f t="shared" si="9"/>
        <v>-0.037037037037037035</v>
      </c>
      <c r="W14" s="31">
        <f t="shared" si="13"/>
        <v>3136</v>
      </c>
      <c r="X14" s="31">
        <f t="shared" si="10"/>
        <v>3114</v>
      </c>
      <c r="Y14" s="10">
        <f t="shared" si="11"/>
        <v>-22</v>
      </c>
      <c r="Z14" s="11">
        <f t="shared" si="12"/>
        <v>-0.00701530612244898</v>
      </c>
    </row>
    <row r="15" spans="1:27" s="2" customFormat="1" ht="22.5" customHeight="1">
      <c r="A15" s="25">
        <v>10</v>
      </c>
      <c r="B15" s="20" t="s">
        <v>24</v>
      </c>
      <c r="C15" s="33">
        <v>19</v>
      </c>
      <c r="D15" s="33">
        <v>20</v>
      </c>
      <c r="E15" s="10">
        <f t="shared" si="0"/>
        <v>1</v>
      </c>
      <c r="F15" s="30">
        <f t="shared" si="1"/>
        <v>0.05263157894736842</v>
      </c>
      <c r="G15" s="33">
        <v>8</v>
      </c>
      <c r="H15" s="33">
        <v>10</v>
      </c>
      <c r="I15" s="10">
        <f t="shared" si="2"/>
        <v>2</v>
      </c>
      <c r="J15" s="30">
        <f t="shared" si="3"/>
        <v>0.25</v>
      </c>
      <c r="K15" s="33">
        <v>1</v>
      </c>
      <c r="L15" s="33">
        <v>2</v>
      </c>
      <c r="M15" s="10">
        <f t="shared" si="4"/>
        <v>1</v>
      </c>
      <c r="N15" s="30">
        <f t="shared" si="5"/>
        <v>1</v>
      </c>
      <c r="O15" s="33">
        <v>8</v>
      </c>
      <c r="P15" s="33">
        <v>7</v>
      </c>
      <c r="Q15" s="10">
        <f t="shared" si="6"/>
        <v>-1</v>
      </c>
      <c r="R15" s="30">
        <f t="shared" si="7"/>
        <v>-0.125</v>
      </c>
      <c r="S15" s="33">
        <v>2</v>
      </c>
      <c r="T15" s="33">
        <v>1</v>
      </c>
      <c r="U15" s="10">
        <f t="shared" si="8"/>
        <v>-1</v>
      </c>
      <c r="V15" s="36">
        <f t="shared" si="9"/>
        <v>-0.5</v>
      </c>
      <c r="W15" s="31">
        <f t="shared" si="13"/>
        <v>38</v>
      </c>
      <c r="X15" s="31">
        <f t="shared" si="10"/>
        <v>40</v>
      </c>
      <c r="Y15" s="10">
        <f t="shared" si="11"/>
        <v>2</v>
      </c>
      <c r="Z15" s="11">
        <f t="shared" si="12"/>
        <v>0.05263157894736842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231</v>
      </c>
      <c r="D16" s="33">
        <v>260</v>
      </c>
      <c r="E16" s="10">
        <f t="shared" si="0"/>
        <v>29</v>
      </c>
      <c r="F16" s="30">
        <f t="shared" si="1"/>
        <v>0.12554112554112554</v>
      </c>
      <c r="G16" s="33">
        <v>141</v>
      </c>
      <c r="H16" s="33">
        <v>148</v>
      </c>
      <c r="I16" s="10">
        <f t="shared" si="2"/>
        <v>7</v>
      </c>
      <c r="J16" s="30">
        <f t="shared" si="3"/>
        <v>0.04964539007092199</v>
      </c>
      <c r="K16" s="33">
        <v>19</v>
      </c>
      <c r="L16" s="33">
        <v>20</v>
      </c>
      <c r="M16" s="10">
        <f t="shared" si="4"/>
        <v>1</v>
      </c>
      <c r="N16" s="30">
        <f t="shared" si="5"/>
        <v>0.05263157894736842</v>
      </c>
      <c r="O16" s="33">
        <v>185</v>
      </c>
      <c r="P16" s="33">
        <v>194</v>
      </c>
      <c r="Q16" s="10">
        <f t="shared" si="6"/>
        <v>9</v>
      </c>
      <c r="R16" s="30">
        <f t="shared" si="7"/>
        <v>0.04864864864864865</v>
      </c>
      <c r="S16" s="33">
        <v>280</v>
      </c>
      <c r="T16" s="33">
        <v>273</v>
      </c>
      <c r="U16" s="10">
        <f t="shared" si="8"/>
        <v>-7</v>
      </c>
      <c r="V16" s="30">
        <f t="shared" si="9"/>
        <v>-0.025</v>
      </c>
      <c r="W16" s="31">
        <f t="shared" si="13"/>
        <v>856</v>
      </c>
      <c r="X16" s="31">
        <f t="shared" si="10"/>
        <v>895</v>
      </c>
      <c r="Y16" s="10">
        <f t="shared" si="11"/>
        <v>39</v>
      </c>
      <c r="Z16" s="11">
        <f t="shared" si="12"/>
        <v>0.0455607476635514</v>
      </c>
      <c r="AA16" s="13"/>
    </row>
    <row r="17" spans="1:26" ht="22.5" customHeight="1" thickBot="1">
      <c r="A17" s="26"/>
      <c r="B17" s="27" t="s">
        <v>0</v>
      </c>
      <c r="C17" s="28">
        <f>SUM(C6:C16)</f>
        <v>3764</v>
      </c>
      <c r="D17" s="28">
        <f>SUM(D6:D16)</f>
        <v>3841</v>
      </c>
      <c r="E17" s="32">
        <f>D17-C17</f>
        <v>77</v>
      </c>
      <c r="F17" s="29">
        <f t="shared" si="1"/>
        <v>0.020456960680127523</v>
      </c>
      <c r="G17" s="28">
        <f>SUM(G6:G16)</f>
        <v>2461</v>
      </c>
      <c r="H17" s="28">
        <f>SUM(H6:H16)</f>
        <v>2504</v>
      </c>
      <c r="I17" s="32">
        <f t="shared" si="2"/>
        <v>43</v>
      </c>
      <c r="J17" s="29">
        <f t="shared" si="3"/>
        <v>0.017472572125152377</v>
      </c>
      <c r="K17" s="28">
        <f>SUM(K6:K16)</f>
        <v>3211</v>
      </c>
      <c r="L17" s="28">
        <f>SUM(L6:L16)</f>
        <v>3158</v>
      </c>
      <c r="M17" s="32">
        <f t="shared" si="4"/>
        <v>-53</v>
      </c>
      <c r="N17" s="29">
        <f t="shared" si="5"/>
        <v>-0.0165057614450327</v>
      </c>
      <c r="O17" s="28">
        <f>SUM(O6:O16)</f>
        <v>3521</v>
      </c>
      <c r="P17" s="28">
        <f>SUM(P6:P16)</f>
        <v>3490</v>
      </c>
      <c r="Q17" s="32">
        <f t="shared" si="6"/>
        <v>-31</v>
      </c>
      <c r="R17" s="29">
        <f t="shared" si="7"/>
        <v>-0.008804316955410394</v>
      </c>
      <c r="S17" s="28">
        <f>SUM(S6:S16)</f>
        <v>2473</v>
      </c>
      <c r="T17" s="28">
        <f>SUM(T6:T16)</f>
        <v>2371</v>
      </c>
      <c r="U17" s="32">
        <f t="shared" si="8"/>
        <v>-102</v>
      </c>
      <c r="V17" s="29">
        <f t="shared" si="9"/>
        <v>-0.041245450869389404</v>
      </c>
      <c r="W17" s="28">
        <f>SUM(W6:W16)</f>
        <v>15430</v>
      </c>
      <c r="X17" s="28">
        <f>SUM(X6:X16)</f>
        <v>15364</v>
      </c>
      <c r="Y17" s="32">
        <f t="shared" si="11"/>
        <v>-66</v>
      </c>
      <c r="Z17" s="12">
        <f t="shared" si="12"/>
        <v>-0.004277381723914452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E4:F4"/>
    <mergeCell ref="I4:J4"/>
    <mergeCell ref="M4:N4"/>
    <mergeCell ref="Q4:R4"/>
    <mergeCell ref="U4:V4"/>
    <mergeCell ref="Y4:Z4"/>
    <mergeCell ref="G3:J3"/>
    <mergeCell ref="K3:N3"/>
    <mergeCell ref="C3:F3"/>
    <mergeCell ref="O3:R3"/>
    <mergeCell ref="S3:V3"/>
    <mergeCell ref="W3:Z3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2022-02-02T12:31:05Z</cp:lastPrinted>
  <dcterms:created xsi:type="dcterms:W3CDTF">2003-11-04T06:27:00Z</dcterms:created>
  <dcterms:modified xsi:type="dcterms:W3CDTF">2022-03-21T10:18:29Z</dcterms:modified>
  <cp:category/>
  <cp:version/>
  <cp:contentType/>
  <cp:contentStatus/>
</cp:coreProperties>
</file>